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marina_urek_brezice_si/Documents/Documents/Delo/LETO 2022/JAVNA PRALNICA/Popisi/"/>
    </mc:Choice>
  </mc:AlternateContent>
  <xr:revisionPtr revIDLastSave="48" documentId="8_{E21F25C5-F732-470C-97CF-5861AFB635DC}" xr6:coauthVersionLast="47" xr6:coauthVersionMax="47" xr10:uidLastSave="{BD730EEF-9C65-4BBB-8FD1-B26747B1D6D2}"/>
  <bookViews>
    <workbookView xWindow="-120" yWindow="-120" windowWidth="29040" windowHeight="15840" xr2:uid="{D67C15DE-EF00-4215-BF5F-F06840F47489}"/>
  </bookViews>
  <sheets>
    <sheet name="električne inštalacij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1" l="1"/>
  <c r="F41" i="1"/>
  <c r="F78" i="1"/>
  <c r="F84" i="1"/>
  <c r="F82" i="1"/>
  <c r="F76" i="1"/>
  <c r="F74" i="1"/>
  <c r="F72" i="1"/>
  <c r="F70" i="1"/>
  <c r="F68" i="1"/>
  <c r="F66" i="1"/>
  <c r="F64" i="1"/>
  <c r="F62" i="1"/>
  <c r="F60" i="1"/>
  <c r="F33" i="1"/>
  <c r="F52" i="1"/>
  <c r="F49" i="1"/>
  <c r="F31" i="1"/>
  <c r="F29" i="1"/>
  <c r="F26" i="1"/>
  <c r="F25" i="1"/>
  <c r="F24" i="1"/>
  <c r="F21" i="1"/>
  <c r="F19" i="1"/>
  <c r="F17" i="1"/>
  <c r="F16" i="1"/>
  <c r="F15" i="1"/>
  <c r="F9" i="1"/>
  <c r="F10" i="1"/>
  <c r="F11" i="1"/>
  <c r="F12" i="1"/>
  <c r="F8" i="1"/>
  <c r="F80" i="1" l="1"/>
  <c r="F86" i="1" s="1"/>
  <c r="F54" i="1"/>
  <c r="F88" i="1" l="1"/>
</calcChain>
</file>

<file path=xl/sharedStrings.xml><?xml version="1.0" encoding="utf-8"?>
<sst xmlns="http://schemas.openxmlformats.org/spreadsheetml/2006/main" count="193" uniqueCount="92">
  <si>
    <t>SPECIFIKACIJA MATERIALA</t>
  </si>
  <si>
    <t>A.</t>
  </si>
  <si>
    <t xml:space="preserve">POPIS MATERIALA IN DEL  </t>
  </si>
  <si>
    <t>enota</t>
  </si>
  <si>
    <t>količina</t>
  </si>
  <si>
    <t>cena na enoto</t>
  </si>
  <si>
    <t>cena</t>
  </si>
  <si>
    <t xml:space="preserve"> I. ELEKTROINSTALACIJE </t>
  </si>
  <si>
    <t>1.</t>
  </si>
  <si>
    <t>Dobava in polaganje kabla podometno in delno v garaži nedometno</t>
  </si>
  <si>
    <t>a.</t>
  </si>
  <si>
    <t>NYY-J 3 x 2,5 mm2</t>
  </si>
  <si>
    <t>m</t>
  </si>
  <si>
    <t>b.</t>
  </si>
  <si>
    <t>NYY-J 5 x 4 mm2</t>
  </si>
  <si>
    <t>c.</t>
  </si>
  <si>
    <t>NYY-J 3 x 1,5 mm2</t>
  </si>
  <si>
    <t>d.</t>
  </si>
  <si>
    <t>NYY-J 5X6 mm2</t>
  </si>
  <si>
    <t>e.</t>
  </si>
  <si>
    <t xml:space="preserve"> P-y 1x6 mm 2                    </t>
  </si>
  <si>
    <t>2.</t>
  </si>
  <si>
    <t>Dobava in montaža svetilk</t>
  </si>
  <si>
    <t xml:space="preserve"> </t>
  </si>
  <si>
    <t>2x55 W LED IP54 s kapo, zaščitni razred I, s obešalnim in montažnim materialom</t>
  </si>
  <si>
    <t>kom</t>
  </si>
  <si>
    <t>zunanji reflektor LED 20 W  s senzorjem gibanja, IP 54 skupaj z montažnim in obešalnim priborom</t>
  </si>
  <si>
    <t>notranje svetilke v LED tehnologiji do max. 3000 °K po predlogu arhitekta skupaj z montažnim  priborom</t>
  </si>
  <si>
    <t xml:space="preserve">3. </t>
  </si>
  <si>
    <t xml:space="preserve">Dobava in montaža glavne ozemljitvene omarice GIP skupaj s spojnim in montažnim materialom  </t>
  </si>
  <si>
    <t xml:space="preserve">4. </t>
  </si>
  <si>
    <t>Dobava in montaža podometnih razdelilnih doz raznih dimenzij</t>
  </si>
  <si>
    <t>5.</t>
  </si>
  <si>
    <t>Dobava in montaža stikalne opreme podometne izvedbe skupaj s spojnim in montažnim materialom</t>
  </si>
  <si>
    <t xml:space="preserve">navadno  </t>
  </si>
  <si>
    <t xml:space="preserve"> serijsko</t>
  </si>
  <si>
    <t>menjalno</t>
  </si>
  <si>
    <t>6.</t>
  </si>
  <si>
    <t>Dobava in montaža  vtičnic  s spojnim in montažnim materialom</t>
  </si>
  <si>
    <t>a. </t>
  </si>
  <si>
    <t xml:space="preserve"> - podometne izvedbe 1 f, 16A </t>
  </si>
  <si>
    <t>7.</t>
  </si>
  <si>
    <t>Dobava in polaganje instalacijske cevi, negorljive, položene n/o raznih dimenzij (16 mm, 29 mm, 32 mm,..) skupaj z spojnim in montažnim materialom</t>
  </si>
  <si>
    <t>8.</t>
  </si>
  <si>
    <t>Dobava in montaža razdelilca Rs podometne izvedbe, z vgrajeno naslednjo opremo:</t>
  </si>
  <si>
    <t>kos</t>
  </si>
  <si>
    <t xml:space="preserve">a. </t>
  </si>
  <si>
    <t>FID 40/0,03</t>
  </si>
  <si>
    <t> b.</t>
  </si>
  <si>
    <t>avt. varovalka C10A/1</t>
  </si>
  <si>
    <t> c.</t>
  </si>
  <si>
    <t>avt. varovalka C16A/1</t>
  </si>
  <si>
    <t> d.</t>
  </si>
  <si>
    <t xml:space="preserve"> prenapetostna zaščita razred B</t>
  </si>
  <si>
    <t>komplet</t>
  </si>
  <si>
    <t> e.</t>
  </si>
  <si>
    <t>drobni spojni (vijaki, letve, N/PE zbiralke, nosilci, sponke 2,5/6/10 mm2, kabelski čevlji, uvodnice, oznake, ....)</t>
  </si>
  <si>
    <t>pavšal</t>
  </si>
  <si>
    <t> f.</t>
  </si>
  <si>
    <t>Opomba: omara je stestirana do popolne funkcionalnosti</t>
  </si>
  <si>
    <t>9.</t>
  </si>
  <si>
    <t>Dobava in montaža razdelilca R podometne izvedbe, z vgrajeno naslednjo opremo:</t>
  </si>
  <si>
    <t>10.</t>
  </si>
  <si>
    <t>Preizkušanje in spuščanje v pogon  (obremenitev faz,...)</t>
  </si>
  <si>
    <t>kpl</t>
  </si>
  <si>
    <t>11.</t>
  </si>
  <si>
    <t>12.</t>
  </si>
  <si>
    <t>13.</t>
  </si>
  <si>
    <t xml:space="preserve">Pojasnjevanje projektnih rešitev izvajalcu, sodelovanje pri izvedbi s strani projektanta ter usklajevanja </t>
  </si>
  <si>
    <t>ur</t>
  </si>
  <si>
    <t>SKUPAJ ELEKTROINŠTALACIJE:</t>
  </si>
  <si>
    <t>II. STRELOVOD - OZEMLJITVE</t>
  </si>
  <si>
    <t>Dobava in montaža</t>
  </si>
  <si>
    <t>Poc. valjanec Fe-Zn 30x3,5 mm položen v zemlji</t>
  </si>
  <si>
    <t>3.</t>
  </si>
  <si>
    <r>
      <t xml:space="preserve">Al vodnik </t>
    </r>
    <r>
      <rPr>
        <sz val="11"/>
        <color rgb="FF000000"/>
        <rFont val="Symbol"/>
        <family val="1"/>
        <charset val="2"/>
      </rPr>
      <t>f 8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Arial"/>
        <family val="2"/>
        <charset val="238"/>
      </rPr>
      <t>mm, položen za lovilne in odvode vode</t>
    </r>
  </si>
  <si>
    <t>4.</t>
  </si>
  <si>
    <t xml:space="preserve">Strešni nosilci  </t>
  </si>
  <si>
    <t>Fasadni nosilci za AL vodnik</t>
  </si>
  <si>
    <t xml:space="preserve">Spojke križne razne  </t>
  </si>
  <si>
    <t xml:space="preserve">Žlebne objemke </t>
  </si>
  <si>
    <t>Merilne spojke</t>
  </si>
  <si>
    <t>Vertikalna mehanska zaščita</t>
  </si>
  <si>
    <t>Pomožni stiki na žleb - žlebne spojke</t>
  </si>
  <si>
    <t>Vodnik P/F-Y 1x6 mm2 za ozemljitev kovinske konstrukcije ter opreme skupaj s spojnim in montažnim materialom</t>
  </si>
  <si>
    <t>Drobni spojni in montažni material</t>
  </si>
  <si>
    <t>Pregled in meritve strelovodnih instalacij</t>
  </si>
  <si>
    <t>14.</t>
  </si>
  <si>
    <t>SKUPAJ  STRELOVOD:</t>
  </si>
  <si>
    <t>SKUPAJ  ELEKTROINŠTALACIJE</t>
  </si>
  <si>
    <t xml:space="preserve">Priprava podatkov za izdelavo projekta izvedenih del PID  </t>
  </si>
  <si>
    <t>Izjave in atesti - dokazilo o zanesljivosti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</si>
</sst>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4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3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0" fillId="0" borderId="0" xfId="0" applyNumberFormat="1" applyAlignment="1" applyProtection="1">
      <alignment horizontal="center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center" vertical="center"/>
      <protection locked="0"/>
    </xf>
    <xf numFmtId="4" fontId="4" fillId="0" borderId="4" xfId="0" applyNumberFormat="1" applyFont="1" applyBorder="1" applyAlignment="1" applyProtection="1">
      <alignment horizontal="center" vertical="center"/>
      <protection locked="0"/>
    </xf>
    <xf numFmtId="4" fontId="2" fillId="0" borderId="4" xfId="0" applyNumberFormat="1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4" fillId="0" borderId="2" xfId="0" applyNumberFormat="1" applyFont="1" applyBorder="1" applyAlignment="1" applyProtection="1">
      <alignment horizontal="center" vertical="center"/>
      <protection locked="0"/>
    </xf>
    <xf numFmtId="4" fontId="4" fillId="0" borderId="6" xfId="0" applyNumberFormat="1" applyFont="1" applyBorder="1" applyAlignment="1" applyProtection="1">
      <alignment horizontal="center" vertical="center"/>
      <protection locked="0"/>
    </xf>
    <xf numFmtId="4" fontId="5" fillId="0" borderId="4" xfId="0" applyNumberFormat="1" applyFont="1" applyBorder="1" applyAlignment="1" applyProtection="1">
      <alignment horizontal="center" vertical="center"/>
      <protection locked="0"/>
    </xf>
    <xf numFmtId="4" fontId="4" fillId="0" borderId="8" xfId="0" applyNumberFormat="1" applyFont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8E4D8-9C7D-4207-BBEA-F7F80A5100A7}">
  <dimension ref="A2:F89"/>
  <sheetViews>
    <sheetView tabSelected="1" topLeftCell="A79" zoomScale="130" zoomScaleNormal="130" workbookViewId="0">
      <selection activeCell="C52" sqref="C52"/>
    </sheetView>
  </sheetViews>
  <sheetFormatPr defaultRowHeight="15" x14ac:dyDescent="0.25"/>
  <cols>
    <col min="2" max="2" width="38.7109375" style="37" customWidth="1"/>
    <col min="3" max="4" width="10.85546875" style="27" customWidth="1"/>
    <col min="5" max="5" width="10.85546875" style="42" customWidth="1"/>
    <col min="6" max="6" width="10.85546875" style="28" customWidth="1"/>
  </cols>
  <sheetData>
    <row r="2" spans="1:6" x14ac:dyDescent="0.25">
      <c r="A2" s="1">
        <v>38445</v>
      </c>
      <c r="B2" s="36" t="s">
        <v>0</v>
      </c>
    </row>
    <row r="3" spans="1:6" ht="15.75" thickBot="1" x14ac:dyDescent="0.3">
      <c r="A3" s="3"/>
    </row>
    <row r="4" spans="1:6" ht="24.75" thickBot="1" x14ac:dyDescent="0.3">
      <c r="A4" s="4" t="s">
        <v>1</v>
      </c>
      <c r="B4" s="38" t="s">
        <v>2</v>
      </c>
      <c r="C4" s="5" t="s">
        <v>3</v>
      </c>
      <c r="D4" s="5" t="s">
        <v>4</v>
      </c>
      <c r="E4" s="43" t="s">
        <v>5</v>
      </c>
      <c r="F4" s="29" t="s">
        <v>6</v>
      </c>
    </row>
    <row r="5" spans="1:6" ht="15.75" thickBot="1" x14ac:dyDescent="0.3">
      <c r="A5" s="6"/>
      <c r="B5" s="39" t="s">
        <v>7</v>
      </c>
      <c r="C5" s="7"/>
      <c r="D5" s="7"/>
      <c r="E5" s="44"/>
      <c r="F5" s="30"/>
    </row>
    <row r="6" spans="1:6" ht="15.75" thickBot="1" x14ac:dyDescent="0.3">
      <c r="A6" s="6"/>
      <c r="B6" s="41"/>
      <c r="C6" s="7"/>
      <c r="D6" s="7"/>
      <c r="E6" s="45"/>
      <c r="F6" s="30"/>
    </row>
    <row r="7" spans="1:6" ht="29.25" thickBot="1" x14ac:dyDescent="0.3">
      <c r="A7" s="6" t="s">
        <v>8</v>
      </c>
      <c r="B7" s="41" t="s">
        <v>9</v>
      </c>
      <c r="C7" s="7"/>
      <c r="D7" s="7"/>
      <c r="E7" s="45"/>
      <c r="F7" s="30"/>
    </row>
    <row r="8" spans="1:6" ht="15.75" thickBot="1" x14ac:dyDescent="0.3">
      <c r="A8" s="6" t="s">
        <v>10</v>
      </c>
      <c r="B8" s="41" t="s">
        <v>11</v>
      </c>
      <c r="C8" s="7" t="s">
        <v>12</v>
      </c>
      <c r="D8" s="7">
        <v>194</v>
      </c>
      <c r="E8" s="45"/>
      <c r="F8" s="30">
        <f>D8*E8</f>
        <v>0</v>
      </c>
    </row>
    <row r="9" spans="1:6" ht="15.75" thickBot="1" x14ac:dyDescent="0.3">
      <c r="A9" s="8" t="s">
        <v>13</v>
      </c>
      <c r="B9" s="9" t="s">
        <v>14</v>
      </c>
      <c r="C9" s="10" t="s">
        <v>12</v>
      </c>
      <c r="D9" s="10">
        <v>38</v>
      </c>
      <c r="E9" s="46"/>
      <c r="F9" s="30">
        <f t="shared" ref="F9:F12" si="0">D9*E9</f>
        <v>0</v>
      </c>
    </row>
    <row r="10" spans="1:6" ht="15.75" thickBot="1" x14ac:dyDescent="0.3">
      <c r="A10" s="6" t="s">
        <v>15</v>
      </c>
      <c r="B10" s="41" t="s">
        <v>16</v>
      </c>
      <c r="C10" s="7" t="s">
        <v>12</v>
      </c>
      <c r="D10" s="7">
        <v>172</v>
      </c>
      <c r="E10" s="45"/>
      <c r="F10" s="30">
        <f t="shared" si="0"/>
        <v>0</v>
      </c>
    </row>
    <row r="11" spans="1:6" ht="15.75" thickBot="1" x14ac:dyDescent="0.3">
      <c r="A11" s="6" t="s">
        <v>17</v>
      </c>
      <c r="B11" s="41" t="s">
        <v>18</v>
      </c>
      <c r="C11" s="7" t="s">
        <v>12</v>
      </c>
      <c r="D11" s="7">
        <v>42</v>
      </c>
      <c r="E11" s="45"/>
      <c r="F11" s="30">
        <f t="shared" si="0"/>
        <v>0</v>
      </c>
    </row>
    <row r="12" spans="1:6" ht="15.75" thickBot="1" x14ac:dyDescent="0.3">
      <c r="A12" s="6" t="s">
        <v>19</v>
      </c>
      <c r="B12" s="41" t="s">
        <v>20</v>
      </c>
      <c r="C12" s="7" t="s">
        <v>12</v>
      </c>
      <c r="D12" s="7">
        <v>12</v>
      </c>
      <c r="E12" s="45"/>
      <c r="F12" s="30">
        <f t="shared" si="0"/>
        <v>0</v>
      </c>
    </row>
    <row r="13" spans="1:6" ht="15.75" thickBot="1" x14ac:dyDescent="0.3">
      <c r="A13" s="11"/>
      <c r="B13" s="12"/>
      <c r="C13" s="13"/>
      <c r="D13" s="13"/>
      <c r="E13" s="47"/>
      <c r="F13" s="31"/>
    </row>
    <row r="14" spans="1:6" ht="15.75" thickBot="1" x14ac:dyDescent="0.3">
      <c r="A14" s="6" t="s">
        <v>21</v>
      </c>
      <c r="B14" s="41" t="s">
        <v>22</v>
      </c>
      <c r="C14" s="7"/>
      <c r="D14" s="7" t="s">
        <v>23</v>
      </c>
      <c r="E14" s="45"/>
      <c r="F14" s="30"/>
    </row>
    <row r="15" spans="1:6" ht="43.5" thickBot="1" x14ac:dyDescent="0.3">
      <c r="A15" s="6" t="s">
        <v>10</v>
      </c>
      <c r="B15" s="41" t="s">
        <v>24</v>
      </c>
      <c r="C15" s="7" t="s">
        <v>25</v>
      </c>
      <c r="D15" s="7">
        <v>1</v>
      </c>
      <c r="E15" s="45"/>
      <c r="F15" s="30">
        <f t="shared" ref="F15:F52" si="1">D15*E15</f>
        <v>0</v>
      </c>
    </row>
    <row r="16" spans="1:6" ht="43.5" thickBot="1" x14ac:dyDescent="0.3">
      <c r="A16" s="6" t="s">
        <v>13</v>
      </c>
      <c r="B16" s="41" t="s">
        <v>26</v>
      </c>
      <c r="C16" s="7" t="s">
        <v>25</v>
      </c>
      <c r="D16" s="7">
        <v>2</v>
      </c>
      <c r="E16" s="45"/>
      <c r="F16" s="30">
        <f t="shared" si="1"/>
        <v>0</v>
      </c>
    </row>
    <row r="17" spans="1:6" ht="43.5" thickBot="1" x14ac:dyDescent="0.3">
      <c r="A17" s="6" t="s">
        <v>15</v>
      </c>
      <c r="B17" s="41" t="s">
        <v>27</v>
      </c>
      <c r="C17" s="7" t="s">
        <v>25</v>
      </c>
      <c r="D17" s="7">
        <v>3</v>
      </c>
      <c r="E17" s="45"/>
      <c r="F17" s="30">
        <f t="shared" si="1"/>
        <v>0</v>
      </c>
    </row>
    <row r="18" spans="1:6" ht="15.75" thickBot="1" x14ac:dyDescent="0.3">
      <c r="A18" s="6" t="s">
        <v>23</v>
      </c>
      <c r="E18" s="48"/>
      <c r="F18" s="32"/>
    </row>
    <row r="19" spans="1:6" ht="43.5" thickBot="1" x14ac:dyDescent="0.3">
      <c r="A19" s="6" t="s">
        <v>28</v>
      </c>
      <c r="B19" s="14" t="s">
        <v>29</v>
      </c>
      <c r="C19" s="15" t="s">
        <v>25</v>
      </c>
      <c r="D19" s="15">
        <v>1</v>
      </c>
      <c r="E19" s="49"/>
      <c r="F19" s="30">
        <f t="shared" si="1"/>
        <v>0</v>
      </c>
    </row>
    <row r="20" spans="1:6" ht="15.75" thickBot="1" x14ac:dyDescent="0.3">
      <c r="A20" s="6"/>
      <c r="B20" s="41"/>
      <c r="C20" s="7"/>
      <c r="D20" s="7"/>
      <c r="E20" s="45"/>
      <c r="F20" s="30"/>
    </row>
    <row r="21" spans="1:6" ht="29.25" thickBot="1" x14ac:dyDescent="0.3">
      <c r="A21" s="6" t="s">
        <v>30</v>
      </c>
      <c r="B21" s="41" t="s">
        <v>31</v>
      </c>
      <c r="C21" s="7" t="s">
        <v>25</v>
      </c>
      <c r="D21" s="7">
        <v>12</v>
      </c>
      <c r="E21" s="45"/>
      <c r="F21" s="30">
        <f t="shared" si="1"/>
        <v>0</v>
      </c>
    </row>
    <row r="22" spans="1:6" ht="15.75" thickBot="1" x14ac:dyDescent="0.3">
      <c r="A22" s="6"/>
      <c r="B22" s="41"/>
      <c r="C22" s="7"/>
      <c r="D22" s="7"/>
      <c r="E22" s="45"/>
      <c r="F22" s="30" t="s">
        <v>23</v>
      </c>
    </row>
    <row r="23" spans="1:6" ht="43.5" thickBot="1" x14ac:dyDescent="0.3">
      <c r="A23" s="6" t="s">
        <v>32</v>
      </c>
      <c r="B23" s="41" t="s">
        <v>33</v>
      </c>
      <c r="C23" s="7" t="s">
        <v>23</v>
      </c>
      <c r="D23" s="7" t="s">
        <v>23</v>
      </c>
      <c r="E23" s="45"/>
      <c r="F23" s="30" t="s">
        <v>23</v>
      </c>
    </row>
    <row r="24" spans="1:6" ht="15.75" thickBot="1" x14ac:dyDescent="0.3">
      <c r="A24" s="6" t="s">
        <v>10</v>
      </c>
      <c r="B24" s="41" t="s">
        <v>34</v>
      </c>
      <c r="C24" s="7" t="s">
        <v>25</v>
      </c>
      <c r="D24" s="7">
        <v>2</v>
      </c>
      <c r="E24" s="45"/>
      <c r="F24" s="30">
        <f t="shared" si="1"/>
        <v>0</v>
      </c>
    </row>
    <row r="25" spans="1:6" ht="15.75" thickBot="1" x14ac:dyDescent="0.3">
      <c r="A25" s="6" t="s">
        <v>13</v>
      </c>
      <c r="B25" s="41" t="s">
        <v>35</v>
      </c>
      <c r="C25" s="7" t="s">
        <v>25</v>
      </c>
      <c r="D25" s="7">
        <v>1</v>
      </c>
      <c r="E25" s="45"/>
      <c r="F25" s="30">
        <f t="shared" si="1"/>
        <v>0</v>
      </c>
    </row>
    <row r="26" spans="1:6" ht="15.75" thickBot="1" x14ac:dyDescent="0.3">
      <c r="A26" s="16" t="s">
        <v>15</v>
      </c>
      <c r="B26" s="17" t="s">
        <v>36</v>
      </c>
      <c r="C26" s="18" t="s">
        <v>25</v>
      </c>
      <c r="D26" s="18">
        <v>6</v>
      </c>
      <c r="E26" s="50"/>
      <c r="F26" s="30">
        <f t="shared" si="1"/>
        <v>0</v>
      </c>
    </row>
    <row r="27" spans="1:6" ht="15.75" thickBot="1" x14ac:dyDescent="0.3">
      <c r="A27" s="16"/>
      <c r="B27" s="17"/>
      <c r="C27" s="18"/>
      <c r="D27" s="18"/>
      <c r="E27" s="50"/>
      <c r="F27" s="30"/>
    </row>
    <row r="28" spans="1:6" ht="29.25" thickBot="1" x14ac:dyDescent="0.3">
      <c r="A28" s="6" t="s">
        <v>37</v>
      </c>
      <c r="B28" s="41" t="s">
        <v>38</v>
      </c>
      <c r="C28" s="7"/>
      <c r="D28" s="7"/>
      <c r="E28" s="45"/>
      <c r="F28" s="30" t="s">
        <v>23</v>
      </c>
    </row>
    <row r="29" spans="1:6" ht="15.75" thickBot="1" x14ac:dyDescent="0.3">
      <c r="A29" s="19" t="s">
        <v>39</v>
      </c>
      <c r="B29" s="41" t="s">
        <v>40</v>
      </c>
      <c r="C29" s="7" t="s">
        <v>25</v>
      </c>
      <c r="D29" s="7">
        <v>12</v>
      </c>
      <c r="E29" s="45"/>
      <c r="F29" s="30">
        <f t="shared" si="1"/>
        <v>0</v>
      </c>
    </row>
    <row r="30" spans="1:6" ht="15.75" thickBot="1" x14ac:dyDescent="0.3">
      <c r="A30" s="6"/>
      <c r="B30" s="41"/>
      <c r="C30" s="7"/>
      <c r="D30" s="7"/>
      <c r="E30" s="45"/>
      <c r="F30" s="30" t="s">
        <v>23</v>
      </c>
    </row>
    <row r="31" spans="1:6" ht="57.75" thickBot="1" x14ac:dyDescent="0.3">
      <c r="A31" s="6" t="s">
        <v>41</v>
      </c>
      <c r="B31" s="41" t="s">
        <v>42</v>
      </c>
      <c r="C31" s="7" t="s">
        <v>12</v>
      </c>
      <c r="D31" s="7">
        <v>182</v>
      </c>
      <c r="E31" s="45"/>
      <c r="F31" s="30">
        <f t="shared" si="1"/>
        <v>0</v>
      </c>
    </row>
    <row r="32" spans="1:6" ht="15.75" thickBot="1" x14ac:dyDescent="0.3">
      <c r="A32" s="6"/>
      <c r="B32" s="41"/>
      <c r="C32" s="7"/>
      <c r="D32" s="7"/>
      <c r="E32" s="45"/>
      <c r="F32" s="30"/>
    </row>
    <row r="33" spans="1:6" ht="43.5" thickBot="1" x14ac:dyDescent="0.3">
      <c r="A33" s="6" t="s">
        <v>43</v>
      </c>
      <c r="B33" s="41" t="s">
        <v>44</v>
      </c>
      <c r="C33" s="7" t="s">
        <v>45</v>
      </c>
      <c r="D33" s="7">
        <v>1</v>
      </c>
      <c r="E33" s="45"/>
      <c r="F33" s="30">
        <f t="shared" si="1"/>
        <v>0</v>
      </c>
    </row>
    <row r="34" spans="1:6" ht="15.75" thickBot="1" x14ac:dyDescent="0.3">
      <c r="A34" s="6" t="s">
        <v>46</v>
      </c>
      <c r="B34" s="41" t="s">
        <v>47</v>
      </c>
      <c r="C34" s="7" t="s">
        <v>25</v>
      </c>
      <c r="D34" s="7">
        <v>1</v>
      </c>
      <c r="E34" s="45"/>
      <c r="F34" s="30" t="s">
        <v>23</v>
      </c>
    </row>
    <row r="35" spans="1:6" ht="15.75" thickBot="1" x14ac:dyDescent="0.3">
      <c r="A35" s="6" t="s">
        <v>48</v>
      </c>
      <c r="B35" s="41" t="s">
        <v>49</v>
      </c>
      <c r="C35" s="7" t="s">
        <v>25</v>
      </c>
      <c r="D35" s="7">
        <v>2</v>
      </c>
      <c r="E35" s="45"/>
      <c r="F35" s="30" t="s">
        <v>23</v>
      </c>
    </row>
    <row r="36" spans="1:6" ht="15.75" thickBot="1" x14ac:dyDescent="0.3">
      <c r="A36" s="6" t="s">
        <v>50</v>
      </c>
      <c r="B36" s="41" t="s">
        <v>51</v>
      </c>
      <c r="C36" s="7" t="s">
        <v>25</v>
      </c>
      <c r="D36" s="7">
        <v>7</v>
      </c>
      <c r="E36" s="45"/>
      <c r="F36" s="30" t="s">
        <v>23</v>
      </c>
    </row>
    <row r="37" spans="1:6" ht="15.75" thickBot="1" x14ac:dyDescent="0.3">
      <c r="A37" s="6" t="s">
        <v>52</v>
      </c>
      <c r="B37" s="41" t="s">
        <v>53</v>
      </c>
      <c r="C37" s="7" t="s">
        <v>54</v>
      </c>
      <c r="D37" s="7">
        <v>1</v>
      </c>
      <c r="E37" s="45"/>
      <c r="F37" s="30" t="s">
        <v>23</v>
      </c>
    </row>
    <row r="38" spans="1:6" ht="43.5" thickBot="1" x14ac:dyDescent="0.3">
      <c r="A38" s="6" t="s">
        <v>55</v>
      </c>
      <c r="B38" s="41" t="s">
        <v>56</v>
      </c>
      <c r="C38" s="7" t="s">
        <v>57</v>
      </c>
      <c r="D38" s="7"/>
      <c r="E38" s="45"/>
      <c r="F38" s="30" t="s">
        <v>23</v>
      </c>
    </row>
    <row r="39" spans="1:6" ht="29.25" thickBot="1" x14ac:dyDescent="0.3">
      <c r="A39" s="6" t="s">
        <v>58</v>
      </c>
      <c r="B39" s="41" t="s">
        <v>59</v>
      </c>
      <c r="C39" s="7"/>
      <c r="D39" s="7" t="s">
        <v>23</v>
      </c>
      <c r="E39" s="45"/>
      <c r="F39" s="30" t="s">
        <v>23</v>
      </c>
    </row>
    <row r="40" spans="1:6" ht="15.75" thickBot="1" x14ac:dyDescent="0.3">
      <c r="A40" s="6"/>
      <c r="B40" s="41"/>
      <c r="C40" s="7"/>
      <c r="D40" s="7"/>
      <c r="E40" s="45"/>
      <c r="F40" s="30" t="s">
        <v>23</v>
      </c>
    </row>
    <row r="41" spans="1:6" ht="43.5" thickBot="1" x14ac:dyDescent="0.3">
      <c r="A41" s="6" t="s">
        <v>60</v>
      </c>
      <c r="B41" s="41" t="s">
        <v>61</v>
      </c>
      <c r="C41" s="7" t="s">
        <v>45</v>
      </c>
      <c r="D41" s="7">
        <v>1</v>
      </c>
      <c r="E41" s="45"/>
      <c r="F41" s="30">
        <f>D41*E41</f>
        <v>0</v>
      </c>
    </row>
    <row r="42" spans="1:6" ht="15.75" thickBot="1" x14ac:dyDescent="0.3">
      <c r="A42" s="6" t="s">
        <v>46</v>
      </c>
      <c r="B42" s="41" t="s">
        <v>47</v>
      </c>
      <c r="C42" s="7" t="s">
        <v>25</v>
      </c>
      <c r="D42" s="7">
        <v>1</v>
      </c>
      <c r="E42" s="45"/>
      <c r="F42" s="30" t="s">
        <v>23</v>
      </c>
    </row>
    <row r="43" spans="1:6" ht="15.75" thickBot="1" x14ac:dyDescent="0.3">
      <c r="A43" s="6" t="s">
        <v>48</v>
      </c>
      <c r="B43" s="41" t="s">
        <v>49</v>
      </c>
      <c r="C43" s="7" t="s">
        <v>25</v>
      </c>
      <c r="D43" s="7">
        <v>2</v>
      </c>
      <c r="E43" s="45"/>
      <c r="F43" s="30" t="s">
        <v>23</v>
      </c>
    </row>
    <row r="44" spans="1:6" ht="15.75" thickBot="1" x14ac:dyDescent="0.3">
      <c r="A44" s="6" t="s">
        <v>50</v>
      </c>
      <c r="B44" s="41" t="s">
        <v>51</v>
      </c>
      <c r="C44" s="7" t="s">
        <v>25</v>
      </c>
      <c r="D44" s="7">
        <v>5</v>
      </c>
      <c r="E44" s="45"/>
      <c r="F44" s="30" t="s">
        <v>23</v>
      </c>
    </row>
    <row r="45" spans="1:6" ht="15.75" thickBot="1" x14ac:dyDescent="0.3">
      <c r="A45" s="6" t="s">
        <v>52</v>
      </c>
      <c r="B45" s="41" t="s">
        <v>53</v>
      </c>
      <c r="C45" s="7" t="s">
        <v>54</v>
      </c>
      <c r="D45" s="7">
        <v>1</v>
      </c>
      <c r="E45" s="45"/>
      <c r="F45" s="30" t="s">
        <v>23</v>
      </c>
    </row>
    <row r="46" spans="1:6" ht="43.5" thickBot="1" x14ac:dyDescent="0.3">
      <c r="A46" s="6" t="s">
        <v>55</v>
      </c>
      <c r="B46" s="41" t="s">
        <v>56</v>
      </c>
      <c r="C46" s="7" t="s">
        <v>57</v>
      </c>
      <c r="D46" s="7"/>
      <c r="E46" s="45"/>
      <c r="F46" s="30" t="s">
        <v>23</v>
      </c>
    </row>
    <row r="47" spans="1:6" ht="29.25" thickBot="1" x14ac:dyDescent="0.3">
      <c r="A47" s="6" t="s">
        <v>58</v>
      </c>
      <c r="B47" s="41" t="s">
        <v>59</v>
      </c>
      <c r="C47" s="7"/>
      <c r="D47" s="7" t="s">
        <v>23</v>
      </c>
      <c r="E47" s="45"/>
      <c r="F47" s="30" t="s">
        <v>23</v>
      </c>
    </row>
    <row r="48" spans="1:6" ht="15.75" thickBot="1" x14ac:dyDescent="0.3">
      <c r="A48" s="6"/>
      <c r="B48" s="12"/>
      <c r="C48" s="7"/>
      <c r="D48" s="7"/>
      <c r="E48" s="45"/>
      <c r="F48" s="30"/>
    </row>
    <row r="49" spans="1:6" ht="29.25" thickBot="1" x14ac:dyDescent="0.3">
      <c r="A49" s="6" t="s">
        <v>62</v>
      </c>
      <c r="B49" s="41" t="s">
        <v>63</v>
      </c>
      <c r="C49" s="7" t="s">
        <v>64</v>
      </c>
      <c r="D49" s="7">
        <v>1</v>
      </c>
      <c r="E49" s="45"/>
      <c r="F49" s="30">
        <f t="shared" si="1"/>
        <v>0</v>
      </c>
    </row>
    <row r="50" spans="1:6" ht="15.75" thickBot="1" x14ac:dyDescent="0.3">
      <c r="A50" s="6"/>
      <c r="B50" s="41"/>
      <c r="C50" s="7"/>
      <c r="D50" s="7"/>
      <c r="E50" s="45"/>
      <c r="F50" s="30"/>
    </row>
    <row r="51" spans="1:6" ht="29.25" thickBot="1" x14ac:dyDescent="0.3">
      <c r="A51" s="6" t="s">
        <v>65</v>
      </c>
      <c r="B51" s="41" t="s">
        <v>91</v>
      </c>
      <c r="C51" s="7" t="s">
        <v>64</v>
      </c>
      <c r="D51" s="7">
        <v>1</v>
      </c>
      <c r="E51" s="45"/>
      <c r="F51" s="30">
        <f>+D51*E51</f>
        <v>0</v>
      </c>
    </row>
    <row r="52" spans="1:6" ht="43.5" thickBot="1" x14ac:dyDescent="0.3">
      <c r="A52" s="53" t="s">
        <v>66</v>
      </c>
      <c r="B52" s="54" t="s">
        <v>68</v>
      </c>
      <c r="C52" s="55" t="s">
        <v>69</v>
      </c>
      <c r="D52" s="55">
        <v>16</v>
      </c>
      <c r="E52" s="56">
        <v>45</v>
      </c>
      <c r="F52" s="56">
        <f t="shared" si="1"/>
        <v>720</v>
      </c>
    </row>
    <row r="53" spans="1:6" ht="15.75" thickBot="1" x14ac:dyDescent="0.3">
      <c r="A53" s="6"/>
      <c r="B53" s="41"/>
      <c r="C53" s="7"/>
      <c r="D53" s="7"/>
      <c r="E53" s="45"/>
      <c r="F53" s="30" t="s">
        <v>23</v>
      </c>
    </row>
    <row r="54" spans="1:6" ht="15.75" thickBot="1" x14ac:dyDescent="0.3">
      <c r="A54" s="6"/>
      <c r="B54" s="40" t="s">
        <v>70</v>
      </c>
      <c r="C54" s="20"/>
      <c r="D54" s="20"/>
      <c r="E54" s="51"/>
      <c r="F54" s="30">
        <f>SUM(F8:F53)</f>
        <v>720</v>
      </c>
    </row>
    <row r="55" spans="1:6" x14ac:dyDescent="0.25">
      <c r="A55" s="2"/>
    </row>
    <row r="56" spans="1:6" ht="15.75" thickBot="1" x14ac:dyDescent="0.3">
      <c r="A56" s="2"/>
    </row>
    <row r="57" spans="1:6" ht="15.75" thickBot="1" x14ac:dyDescent="0.3">
      <c r="A57" s="21" t="s">
        <v>23</v>
      </c>
      <c r="B57" s="22" t="s">
        <v>71</v>
      </c>
      <c r="C57" s="15"/>
      <c r="D57" s="15"/>
      <c r="E57" s="49"/>
      <c r="F57" s="33"/>
    </row>
    <row r="58" spans="1:6" ht="15.75" thickBot="1" x14ac:dyDescent="0.3">
      <c r="A58" s="6"/>
      <c r="B58" s="41"/>
      <c r="C58" s="7"/>
      <c r="D58" s="7"/>
      <c r="E58" s="45"/>
      <c r="F58" s="30"/>
    </row>
    <row r="59" spans="1:6" ht="15.75" thickBot="1" x14ac:dyDescent="0.3">
      <c r="A59" s="6" t="s">
        <v>8</v>
      </c>
      <c r="B59" s="41" t="s">
        <v>72</v>
      </c>
      <c r="C59" s="20"/>
      <c r="D59" s="20"/>
      <c r="E59" s="51"/>
      <c r="F59" s="30"/>
    </row>
    <row r="60" spans="1:6" ht="29.25" thickBot="1" x14ac:dyDescent="0.3">
      <c r="A60" s="6" t="s">
        <v>21</v>
      </c>
      <c r="B60" s="41" t="s">
        <v>73</v>
      </c>
      <c r="C60" s="7" t="s">
        <v>12</v>
      </c>
      <c r="D60" s="7">
        <v>70</v>
      </c>
      <c r="E60" s="45"/>
      <c r="F60" s="30">
        <f t="shared" ref="F60:F84" si="2">D60*E60</f>
        <v>0</v>
      </c>
    </row>
    <row r="61" spans="1:6" ht="15.75" thickBot="1" x14ac:dyDescent="0.3">
      <c r="A61" s="6"/>
      <c r="B61" s="41"/>
      <c r="C61" s="7"/>
      <c r="D61" s="7"/>
      <c r="E61" s="45"/>
      <c r="F61" s="30" t="s">
        <v>23</v>
      </c>
    </row>
    <row r="62" spans="1:6" ht="30" thickBot="1" x14ac:dyDescent="0.3">
      <c r="A62" s="6" t="s">
        <v>74</v>
      </c>
      <c r="B62" s="41" t="s">
        <v>75</v>
      </c>
      <c r="C62" s="7" t="s">
        <v>12</v>
      </c>
      <c r="D62" s="7">
        <v>48</v>
      </c>
      <c r="E62" s="45"/>
      <c r="F62" s="30">
        <f t="shared" si="2"/>
        <v>0</v>
      </c>
    </row>
    <row r="63" spans="1:6" ht="15.75" thickBot="1" x14ac:dyDescent="0.3">
      <c r="A63" s="6"/>
      <c r="B63" s="41"/>
      <c r="C63" s="7"/>
      <c r="D63" s="7"/>
      <c r="E63" s="45"/>
      <c r="F63" s="30" t="s">
        <v>23</v>
      </c>
    </row>
    <row r="64" spans="1:6" ht="15.75" thickBot="1" x14ac:dyDescent="0.3">
      <c r="A64" s="6" t="s">
        <v>76</v>
      </c>
      <c r="B64" s="41" t="s">
        <v>77</v>
      </c>
      <c r="C64" s="7" t="s">
        <v>25</v>
      </c>
      <c r="D64" s="7">
        <v>32</v>
      </c>
      <c r="E64" s="45"/>
      <c r="F64" s="30">
        <f t="shared" si="2"/>
        <v>0</v>
      </c>
    </row>
    <row r="65" spans="1:6" ht="15.75" thickBot="1" x14ac:dyDescent="0.3">
      <c r="A65" s="6"/>
      <c r="B65" s="41"/>
      <c r="C65" s="7"/>
      <c r="D65" s="7"/>
      <c r="E65" s="45"/>
      <c r="F65" s="30" t="s">
        <v>23</v>
      </c>
    </row>
    <row r="66" spans="1:6" ht="15.75" thickBot="1" x14ac:dyDescent="0.3">
      <c r="A66" s="6" t="s">
        <v>32</v>
      </c>
      <c r="B66" s="41" t="s">
        <v>78</v>
      </c>
      <c r="C66" s="7" t="s">
        <v>25</v>
      </c>
      <c r="D66" s="7">
        <v>8</v>
      </c>
      <c r="E66" s="45"/>
      <c r="F66" s="30">
        <f t="shared" si="2"/>
        <v>0</v>
      </c>
    </row>
    <row r="67" spans="1:6" ht="15.75" thickBot="1" x14ac:dyDescent="0.3">
      <c r="A67" s="6"/>
      <c r="B67" s="41"/>
      <c r="C67" s="7"/>
      <c r="D67" s="7"/>
      <c r="E67" s="45"/>
      <c r="F67" s="30" t="s">
        <v>23</v>
      </c>
    </row>
    <row r="68" spans="1:6" ht="15.75" thickBot="1" x14ac:dyDescent="0.3">
      <c r="A68" s="6" t="s">
        <v>37</v>
      </c>
      <c r="B68" s="41" t="s">
        <v>79</v>
      </c>
      <c r="C68" s="7" t="s">
        <v>25</v>
      </c>
      <c r="D68" s="7">
        <v>8</v>
      </c>
      <c r="E68" s="45"/>
      <c r="F68" s="30">
        <f t="shared" si="2"/>
        <v>0</v>
      </c>
    </row>
    <row r="69" spans="1:6" ht="15.75" thickBot="1" x14ac:dyDescent="0.3">
      <c r="A69" s="6"/>
      <c r="B69" s="41"/>
      <c r="C69" s="7"/>
      <c r="D69" s="7"/>
      <c r="E69" s="45"/>
      <c r="F69" s="30" t="s">
        <v>23</v>
      </c>
    </row>
    <row r="70" spans="1:6" ht="15.75" thickBot="1" x14ac:dyDescent="0.3">
      <c r="A70" s="6" t="s">
        <v>41</v>
      </c>
      <c r="B70" s="41" t="s">
        <v>80</v>
      </c>
      <c r="C70" s="7" t="s">
        <v>25</v>
      </c>
      <c r="D70" s="7">
        <v>2</v>
      </c>
      <c r="E70" s="45"/>
      <c r="F70" s="30">
        <f t="shared" si="2"/>
        <v>0</v>
      </c>
    </row>
    <row r="71" spans="1:6" ht="15.75" thickBot="1" x14ac:dyDescent="0.3">
      <c r="A71" s="6"/>
      <c r="B71" s="41"/>
      <c r="C71" s="7"/>
      <c r="D71" s="7"/>
      <c r="E71" s="45"/>
      <c r="F71" s="30" t="s">
        <v>23</v>
      </c>
    </row>
    <row r="72" spans="1:6" ht="15.75" thickBot="1" x14ac:dyDescent="0.3">
      <c r="A72" s="6" t="s">
        <v>43</v>
      </c>
      <c r="B72" s="41" t="s">
        <v>81</v>
      </c>
      <c r="C72" s="7" t="s">
        <v>25</v>
      </c>
      <c r="D72" s="7">
        <v>2</v>
      </c>
      <c r="E72" s="45"/>
      <c r="F72" s="30">
        <f t="shared" si="2"/>
        <v>0</v>
      </c>
    </row>
    <row r="73" spans="1:6" ht="15.75" thickBot="1" x14ac:dyDescent="0.3">
      <c r="A73" s="6"/>
      <c r="B73" s="41"/>
      <c r="C73" s="7"/>
      <c r="D73" s="7"/>
      <c r="E73" s="45"/>
      <c r="F73" s="30" t="s">
        <v>23</v>
      </c>
    </row>
    <row r="74" spans="1:6" ht="15.75" thickBot="1" x14ac:dyDescent="0.3">
      <c r="A74" s="6" t="s">
        <v>60</v>
      </c>
      <c r="B74" s="41" t="s">
        <v>82</v>
      </c>
      <c r="C74" s="7" t="s">
        <v>25</v>
      </c>
      <c r="D74" s="7">
        <v>2</v>
      </c>
      <c r="E74" s="45"/>
      <c r="F74" s="30">
        <f t="shared" si="2"/>
        <v>0</v>
      </c>
    </row>
    <row r="75" spans="1:6" ht="15.75" thickBot="1" x14ac:dyDescent="0.3">
      <c r="A75" s="6"/>
      <c r="B75" s="41"/>
      <c r="C75" s="7"/>
      <c r="D75" s="7"/>
      <c r="E75" s="45"/>
      <c r="F75" s="30" t="s">
        <v>23</v>
      </c>
    </row>
    <row r="76" spans="1:6" ht="15.75" thickBot="1" x14ac:dyDescent="0.3">
      <c r="A76" s="6" t="s">
        <v>62</v>
      </c>
      <c r="B76" s="41" t="s">
        <v>83</v>
      </c>
      <c r="C76" s="7" t="s">
        <v>25</v>
      </c>
      <c r="D76" s="7">
        <v>2</v>
      </c>
      <c r="E76" s="45"/>
      <c r="F76" s="30">
        <f t="shared" si="2"/>
        <v>0</v>
      </c>
    </row>
    <row r="77" spans="1:6" ht="15.75" thickBot="1" x14ac:dyDescent="0.3">
      <c r="A77" s="6"/>
      <c r="B77" s="41"/>
      <c r="C77" s="7"/>
      <c r="D77" s="7"/>
      <c r="E77" s="45"/>
      <c r="F77" s="30" t="s">
        <v>23</v>
      </c>
    </row>
    <row r="78" spans="1:6" ht="57.75" thickBot="1" x14ac:dyDescent="0.3">
      <c r="A78" s="6" t="s">
        <v>65</v>
      </c>
      <c r="B78" s="41" t="s">
        <v>84</v>
      </c>
      <c r="C78" s="7" t="s">
        <v>12</v>
      </c>
      <c r="D78" s="7">
        <v>12</v>
      </c>
      <c r="E78" s="45"/>
      <c r="F78" s="30">
        <f t="shared" si="2"/>
        <v>0</v>
      </c>
    </row>
    <row r="79" spans="1:6" ht="15.75" thickBot="1" x14ac:dyDescent="0.3">
      <c r="A79" s="6"/>
      <c r="B79" s="41"/>
      <c r="C79" s="7"/>
      <c r="D79" s="7"/>
      <c r="E79" s="45"/>
      <c r="F79" s="30" t="s">
        <v>23</v>
      </c>
    </row>
    <row r="80" spans="1:6" ht="15.75" thickBot="1" x14ac:dyDescent="0.3">
      <c r="A80" s="6" t="s">
        <v>66</v>
      </c>
      <c r="B80" s="41" t="s">
        <v>85</v>
      </c>
      <c r="C80" s="7" t="s">
        <v>57</v>
      </c>
      <c r="D80" s="35">
        <v>0.05</v>
      </c>
      <c r="E80" s="45"/>
      <c r="F80" s="30">
        <f>SUM(F58:F78)*0.05</f>
        <v>0</v>
      </c>
    </row>
    <row r="81" spans="1:6" ht="15.75" thickBot="1" x14ac:dyDescent="0.3">
      <c r="A81" s="6"/>
      <c r="B81" s="41"/>
      <c r="C81" s="7"/>
      <c r="D81" s="7"/>
      <c r="E81" s="45"/>
      <c r="F81" s="30"/>
    </row>
    <row r="82" spans="1:6" ht="29.25" thickBot="1" x14ac:dyDescent="0.3">
      <c r="A82" s="6" t="s">
        <v>67</v>
      </c>
      <c r="B82" s="41" t="s">
        <v>86</v>
      </c>
      <c r="C82" s="7" t="s">
        <v>25</v>
      </c>
      <c r="D82" s="7">
        <v>1</v>
      </c>
      <c r="E82" s="45"/>
      <c r="F82" s="30">
        <f t="shared" si="2"/>
        <v>0</v>
      </c>
    </row>
    <row r="83" spans="1:6" ht="15.75" thickBot="1" x14ac:dyDescent="0.3">
      <c r="A83" s="16"/>
      <c r="B83" s="17"/>
      <c r="C83" s="18"/>
      <c r="D83" s="18"/>
      <c r="E83" s="50"/>
      <c r="F83" s="30" t="s">
        <v>23</v>
      </c>
    </row>
    <row r="84" spans="1:6" ht="29.25" thickBot="1" x14ac:dyDescent="0.3">
      <c r="A84" s="23" t="s">
        <v>87</v>
      </c>
      <c r="B84" s="24" t="s">
        <v>90</v>
      </c>
      <c r="C84" s="25" t="s">
        <v>64</v>
      </c>
      <c r="D84" s="25">
        <v>1</v>
      </c>
      <c r="E84" s="52"/>
      <c r="F84" s="30">
        <f t="shared" si="2"/>
        <v>0</v>
      </c>
    </row>
    <row r="85" spans="1:6" ht="15.75" thickBot="1" x14ac:dyDescent="0.3">
      <c r="A85" s="6"/>
      <c r="B85" s="40"/>
      <c r="C85" s="20"/>
      <c r="D85" s="20"/>
      <c r="E85" s="51"/>
      <c r="F85" s="30" t="s">
        <v>23</v>
      </c>
    </row>
    <row r="86" spans="1:6" ht="15.75" thickBot="1" x14ac:dyDescent="0.3">
      <c r="A86" s="6" t="s">
        <v>23</v>
      </c>
      <c r="B86" s="40" t="s">
        <v>88</v>
      </c>
      <c r="C86" s="20"/>
      <c r="D86" s="20"/>
      <c r="E86" s="51"/>
      <c r="F86" s="30">
        <f>SUM(F60:F85)</f>
        <v>0</v>
      </c>
    </row>
    <row r="87" spans="1:6" ht="15.75" thickBot="1" x14ac:dyDescent="0.3">
      <c r="A87" s="26"/>
      <c r="B87" s="41"/>
      <c r="C87" s="7"/>
      <c r="D87" s="7"/>
      <c r="E87" s="45"/>
      <c r="F87" s="30"/>
    </row>
    <row r="88" spans="1:6" ht="15.75" thickBot="1" x14ac:dyDescent="0.3">
      <c r="A88" s="26"/>
      <c r="B88" s="39" t="s">
        <v>89</v>
      </c>
      <c r="C88" s="7"/>
      <c r="D88" s="7"/>
      <c r="E88" s="45"/>
      <c r="F88" s="34">
        <f>F86+F54</f>
        <v>720</v>
      </c>
    </row>
    <row r="89" spans="1:6" x14ac:dyDescent="0.25">
      <c r="A89" s="3"/>
    </row>
  </sheetData>
  <sheetProtection algorithmName="SHA-512" hashValue="EwXWTxv7f9lIlIqldZ2Mrf3gLtLOx1MYAxVSjENEZKFu3yfgflpXlmDaMmQdKEncKKSQJa8li3E+CA5zM/IlZA==" saltValue="hOOGq39pzXtmu682KUvh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električne inštalacije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Anton5</dc:creator>
  <cp:lastModifiedBy>Marina Urek</cp:lastModifiedBy>
  <dcterms:created xsi:type="dcterms:W3CDTF">2020-05-18T18:26:41Z</dcterms:created>
  <dcterms:modified xsi:type="dcterms:W3CDTF">2022-04-05T11:36:33Z</dcterms:modified>
</cp:coreProperties>
</file>